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11 Cy5 ladder EMSA with yCAF1 WT and yKERmiddleB/Measurements Boxes/"/>
    </mc:Choice>
  </mc:AlternateContent>
  <xr:revisionPtr revIDLastSave="0" documentId="13_ncr:1_{1C7CB128-A745-B046-819B-B0DDB7FFC895}" xr6:coauthVersionLast="47" xr6:coauthVersionMax="47" xr10:uidLastSave="{00000000-0000-0000-0000-000000000000}"/>
  <bookViews>
    <workbookView xWindow="15620" yWindow="760" windowWidth="20880" windowHeight="16940" activeTab="1" xr2:uid="{00000000-000D-0000-FFFF-FFFF00000000}"/>
  </bookViews>
  <sheets>
    <sheet name="220111 Cy5 ladder EMSA with yCA" sheetId="1" r:id="rId1"/>
    <sheet name="App 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  <c r="G25" i="2"/>
  <c r="G26" i="2"/>
  <c r="G27" i="2"/>
  <c r="G28" i="2"/>
  <c r="G29" i="2"/>
  <c r="G30" i="2"/>
  <c r="G31" i="2"/>
  <c r="G32" i="2"/>
  <c r="G23" i="2"/>
  <c r="G34" i="2"/>
  <c r="G35" i="2"/>
  <c r="G38" i="2"/>
  <c r="G33" i="2"/>
  <c r="F3" i="2"/>
  <c r="F53" i="2"/>
  <c r="F52" i="2"/>
  <c r="G52" i="2" s="1"/>
  <c r="F51" i="2"/>
  <c r="G51" i="2" s="1"/>
  <c r="F50" i="2"/>
  <c r="G50" i="2" s="1"/>
  <c r="F49" i="2"/>
  <c r="F48" i="2"/>
  <c r="G48" i="2" s="1"/>
  <c r="F47" i="2"/>
  <c r="G47" i="2" s="1"/>
  <c r="F46" i="2"/>
  <c r="F45" i="2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F37" i="2"/>
  <c r="G37" i="2" s="1"/>
  <c r="F36" i="2"/>
  <c r="G36" i="2" s="1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G49" i="2" l="1"/>
  <c r="G46" i="2"/>
  <c r="G45" i="2"/>
  <c r="G10" i="2"/>
  <c r="G19" i="2"/>
  <c r="G5" i="2"/>
  <c r="G6" i="2"/>
  <c r="G8" i="2"/>
  <c r="G11" i="2"/>
  <c r="G7" i="2"/>
  <c r="G17" i="2"/>
  <c r="G15" i="2"/>
  <c r="G21" i="2"/>
  <c r="G9" i="2"/>
  <c r="G16" i="2"/>
  <c r="G3" i="2"/>
  <c r="G18" i="2"/>
  <c r="G22" i="2"/>
  <c r="G13" i="2"/>
  <c r="G14" i="2"/>
  <c r="G4" i="2"/>
  <c r="G12" i="2"/>
  <c r="G20" i="2"/>
  <c r="H52" i="2" l="1"/>
  <c r="H44" i="2"/>
  <c r="H36" i="2"/>
  <c r="H28" i="2"/>
  <c r="H20" i="2"/>
  <c r="H12" i="2"/>
  <c r="H4" i="2"/>
  <c r="H11" i="2"/>
  <c r="H10" i="2"/>
  <c r="H49" i="2"/>
  <c r="H41" i="2"/>
  <c r="H33" i="2"/>
  <c r="H25" i="2"/>
  <c r="H17" i="2"/>
  <c r="H9" i="2"/>
  <c r="H3" i="2"/>
  <c r="H31" i="2"/>
  <c r="H46" i="2"/>
  <c r="H38" i="2"/>
  <c r="H30" i="2"/>
  <c r="H22" i="2"/>
  <c r="H14" i="2"/>
  <c r="H6" i="2"/>
  <c r="H19" i="2"/>
  <c r="H34" i="2"/>
  <c r="H39" i="2"/>
  <c r="H23" i="2"/>
  <c r="H7" i="2"/>
  <c r="H51" i="2"/>
  <c r="H43" i="2"/>
  <c r="H35" i="2"/>
  <c r="H27" i="2"/>
  <c r="H47" i="2"/>
  <c r="H48" i="2"/>
  <c r="H40" i="2"/>
  <c r="H32" i="2"/>
  <c r="H24" i="2"/>
  <c r="H16" i="2"/>
  <c r="H8" i="2"/>
  <c r="H42" i="2"/>
  <c r="H26" i="2"/>
  <c r="H15" i="2"/>
  <c r="H45" i="2"/>
  <c r="H37" i="2"/>
  <c r="H29" i="2"/>
  <c r="H21" i="2"/>
  <c r="H13" i="2"/>
  <c r="H5" i="2"/>
  <c r="H18" i="2"/>
  <c r="H50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<sst xmlns="http://schemas.openxmlformats.org/spreadsheetml/2006/main" count="182" uniqueCount="79">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</sst>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3110004</v>
      </c>
      <c r="D2">
        <v>0</v>
      </c>
      <c r="E2">
        <v>0</v>
      </c>
      <c r="F2" t="s">
        <v>21</v>
      </c>
      <c r="G2">
        <v>259</v>
      </c>
      <c r="H2">
        <v>333.91</v>
      </c>
      <c r="I2">
        <v>90</v>
      </c>
      <c r="J2">
        <v>249.13</v>
      </c>
      <c r="K2">
        <v>62063.91</v>
      </c>
      <c r="L2">
        <v>1082</v>
      </c>
      <c r="M2">
        <v>61</v>
      </c>
      <c r="N2">
        <v>3.68</v>
      </c>
      <c r="O2">
        <v>9314</v>
      </c>
      <c r="P2">
        <v>398</v>
      </c>
      <c r="Q2">
        <v>1452</v>
      </c>
      <c r="R2">
        <v>133</v>
      </c>
      <c r="S2">
        <v>75</v>
      </c>
      <c r="T2">
        <v>9314</v>
      </c>
    </row>
    <row r="3" spans="2:21" x14ac:dyDescent="0.2">
      <c r="B3" t="s">
        <v>22</v>
      </c>
      <c r="C3">
        <v>2410156</v>
      </c>
      <c r="D3">
        <v>0</v>
      </c>
      <c r="E3">
        <v>0</v>
      </c>
      <c r="F3" t="s">
        <v>21</v>
      </c>
      <c r="G3">
        <v>207</v>
      </c>
      <c r="H3">
        <v>260.73</v>
      </c>
      <c r="I3">
        <v>102</v>
      </c>
      <c r="J3">
        <v>169.42</v>
      </c>
      <c r="K3">
        <v>28703.21</v>
      </c>
      <c r="L3">
        <v>781</v>
      </c>
      <c r="M3">
        <v>47</v>
      </c>
      <c r="N3">
        <v>2.85</v>
      </c>
      <c r="O3">
        <v>9244</v>
      </c>
      <c r="P3">
        <v>531</v>
      </c>
      <c r="Q3">
        <v>1457</v>
      </c>
      <c r="R3">
        <v>132</v>
      </c>
      <c r="S3">
        <v>75</v>
      </c>
      <c r="T3">
        <v>9244</v>
      </c>
    </row>
    <row r="4" spans="2:21" x14ac:dyDescent="0.2">
      <c r="B4" t="s">
        <v>23</v>
      </c>
      <c r="C4">
        <v>1587984</v>
      </c>
      <c r="D4">
        <v>0</v>
      </c>
      <c r="E4">
        <v>0</v>
      </c>
      <c r="F4" t="s">
        <v>21</v>
      </c>
      <c r="G4">
        <v>136</v>
      </c>
      <c r="H4">
        <v>170.51</v>
      </c>
      <c r="I4">
        <v>105</v>
      </c>
      <c r="J4">
        <v>90.19</v>
      </c>
      <c r="K4">
        <v>8133.57</v>
      </c>
      <c r="L4">
        <v>436</v>
      </c>
      <c r="M4">
        <v>51</v>
      </c>
      <c r="N4">
        <v>1.88</v>
      </c>
      <c r="O4">
        <v>9313</v>
      </c>
      <c r="P4">
        <v>663</v>
      </c>
      <c r="Q4">
        <v>1462</v>
      </c>
      <c r="R4">
        <v>133</v>
      </c>
      <c r="S4">
        <v>74</v>
      </c>
      <c r="T4">
        <v>9313</v>
      </c>
    </row>
    <row r="5" spans="2:21" x14ac:dyDescent="0.2">
      <c r="B5" t="s">
        <v>24</v>
      </c>
      <c r="C5">
        <v>1102861</v>
      </c>
      <c r="D5">
        <v>0</v>
      </c>
      <c r="E5">
        <v>0</v>
      </c>
      <c r="F5" t="s">
        <v>21</v>
      </c>
      <c r="G5">
        <v>107</v>
      </c>
      <c r="H5">
        <v>119.31</v>
      </c>
      <c r="I5">
        <v>91</v>
      </c>
      <c r="J5">
        <v>37.159999999999997</v>
      </c>
      <c r="K5">
        <v>1381.2</v>
      </c>
      <c r="L5">
        <v>233</v>
      </c>
      <c r="M5">
        <v>52</v>
      </c>
      <c r="N5">
        <v>1.3</v>
      </c>
      <c r="O5">
        <v>9244</v>
      </c>
      <c r="P5">
        <v>796</v>
      </c>
      <c r="Q5">
        <v>1466</v>
      </c>
      <c r="R5">
        <v>132</v>
      </c>
      <c r="S5">
        <v>75</v>
      </c>
      <c r="T5">
        <v>9244</v>
      </c>
    </row>
    <row r="6" spans="2:21" x14ac:dyDescent="0.2">
      <c r="B6" t="s">
        <v>25</v>
      </c>
      <c r="C6">
        <v>1020805</v>
      </c>
      <c r="D6">
        <v>0</v>
      </c>
      <c r="E6">
        <v>0</v>
      </c>
      <c r="F6" t="s">
        <v>21</v>
      </c>
      <c r="G6">
        <v>104</v>
      </c>
      <c r="H6">
        <v>109.6</v>
      </c>
      <c r="I6">
        <v>86</v>
      </c>
      <c r="J6">
        <v>27.11</v>
      </c>
      <c r="K6">
        <v>734.95</v>
      </c>
      <c r="L6">
        <v>204</v>
      </c>
      <c r="M6">
        <v>48</v>
      </c>
      <c r="N6">
        <v>1.21</v>
      </c>
      <c r="O6">
        <v>9314</v>
      </c>
      <c r="P6">
        <v>928</v>
      </c>
      <c r="Q6">
        <v>1471</v>
      </c>
      <c r="R6">
        <v>133</v>
      </c>
      <c r="S6">
        <v>75</v>
      </c>
      <c r="T6">
        <v>9314</v>
      </c>
    </row>
    <row r="7" spans="2:21" x14ac:dyDescent="0.2">
      <c r="B7" t="s">
        <v>26</v>
      </c>
      <c r="C7">
        <v>994340</v>
      </c>
      <c r="D7">
        <v>0</v>
      </c>
      <c r="E7">
        <v>0</v>
      </c>
      <c r="F7" t="s">
        <v>21</v>
      </c>
      <c r="G7">
        <v>102</v>
      </c>
      <c r="H7">
        <v>106.76</v>
      </c>
      <c r="I7">
        <v>90</v>
      </c>
      <c r="J7">
        <v>22.45</v>
      </c>
      <c r="K7">
        <v>503.92</v>
      </c>
      <c r="L7">
        <v>184</v>
      </c>
      <c r="M7">
        <v>56</v>
      </c>
      <c r="N7">
        <v>1.18</v>
      </c>
      <c r="O7">
        <v>9314</v>
      </c>
      <c r="P7">
        <v>1061</v>
      </c>
      <c r="Q7">
        <v>1476</v>
      </c>
      <c r="R7">
        <v>133</v>
      </c>
      <c r="S7">
        <v>75</v>
      </c>
      <c r="T7">
        <v>9314</v>
      </c>
    </row>
    <row r="8" spans="2:21" x14ac:dyDescent="0.2">
      <c r="B8" t="s">
        <v>27</v>
      </c>
      <c r="C8">
        <v>965022</v>
      </c>
      <c r="D8">
        <v>0</v>
      </c>
      <c r="E8">
        <v>0</v>
      </c>
      <c r="F8" t="s">
        <v>21</v>
      </c>
      <c r="G8">
        <v>101</v>
      </c>
      <c r="H8">
        <v>104.39</v>
      </c>
      <c r="I8">
        <v>90</v>
      </c>
      <c r="J8">
        <v>21.57</v>
      </c>
      <c r="K8">
        <v>465.35</v>
      </c>
      <c r="L8">
        <v>168</v>
      </c>
      <c r="M8">
        <v>48</v>
      </c>
      <c r="N8">
        <v>1.1399999999999999</v>
      </c>
      <c r="O8">
        <v>9244</v>
      </c>
      <c r="P8">
        <v>1194</v>
      </c>
      <c r="Q8">
        <v>1481</v>
      </c>
      <c r="R8">
        <v>132</v>
      </c>
      <c r="S8">
        <v>75</v>
      </c>
      <c r="T8">
        <v>9244</v>
      </c>
    </row>
    <row r="9" spans="2:21" x14ac:dyDescent="0.2">
      <c r="B9" t="s">
        <v>28</v>
      </c>
      <c r="C9">
        <v>966722</v>
      </c>
      <c r="D9">
        <v>0</v>
      </c>
      <c r="E9">
        <v>0</v>
      </c>
      <c r="F9" t="s">
        <v>21</v>
      </c>
      <c r="G9">
        <v>101</v>
      </c>
      <c r="H9">
        <v>103.8</v>
      </c>
      <c r="I9">
        <v>98</v>
      </c>
      <c r="J9">
        <v>18.64</v>
      </c>
      <c r="K9">
        <v>347.57</v>
      </c>
      <c r="L9">
        <v>165</v>
      </c>
      <c r="M9">
        <v>55</v>
      </c>
      <c r="N9">
        <v>1.1399999999999999</v>
      </c>
      <c r="O9">
        <v>9313</v>
      </c>
      <c r="P9">
        <v>1326</v>
      </c>
      <c r="Q9">
        <v>1486</v>
      </c>
      <c r="R9">
        <v>133</v>
      </c>
      <c r="S9">
        <v>74</v>
      </c>
      <c r="T9">
        <v>9313</v>
      </c>
    </row>
    <row r="10" spans="2:21" x14ac:dyDescent="0.2">
      <c r="B10" t="s">
        <v>29</v>
      </c>
      <c r="C10">
        <v>930353</v>
      </c>
      <c r="D10">
        <v>0</v>
      </c>
      <c r="E10">
        <v>0</v>
      </c>
      <c r="F10" t="s">
        <v>21</v>
      </c>
      <c r="G10">
        <v>99</v>
      </c>
      <c r="H10">
        <v>100.64</v>
      </c>
      <c r="I10">
        <v>100</v>
      </c>
      <c r="J10">
        <v>16.940000000000001</v>
      </c>
      <c r="K10">
        <v>286.85000000000002</v>
      </c>
      <c r="L10">
        <v>157</v>
      </c>
      <c r="M10">
        <v>52</v>
      </c>
      <c r="N10">
        <v>1.1000000000000001</v>
      </c>
      <c r="O10">
        <v>9244</v>
      </c>
      <c r="P10">
        <v>1459</v>
      </c>
      <c r="Q10">
        <v>1490</v>
      </c>
      <c r="R10">
        <v>132</v>
      </c>
      <c r="S10">
        <v>75</v>
      </c>
      <c r="T10">
        <v>9244</v>
      </c>
    </row>
    <row r="11" spans="2:21" x14ac:dyDescent="0.2">
      <c r="B11" t="s">
        <v>30</v>
      </c>
      <c r="C11">
        <v>923434</v>
      </c>
      <c r="D11">
        <v>0</v>
      </c>
      <c r="E11">
        <v>0</v>
      </c>
      <c r="F11" t="s">
        <v>21</v>
      </c>
      <c r="G11">
        <v>100</v>
      </c>
      <c r="H11">
        <v>99.14</v>
      </c>
      <c r="I11">
        <v>103</v>
      </c>
      <c r="J11">
        <v>15.84</v>
      </c>
      <c r="K11">
        <v>250.87</v>
      </c>
      <c r="L11">
        <v>146</v>
      </c>
      <c r="M11">
        <v>53</v>
      </c>
      <c r="N11">
        <v>1.0900000000000001</v>
      </c>
      <c r="O11">
        <v>9314</v>
      </c>
      <c r="P11">
        <v>1591</v>
      </c>
      <c r="Q11">
        <v>1495</v>
      </c>
      <c r="R11">
        <v>133</v>
      </c>
      <c r="S11">
        <v>75</v>
      </c>
      <c r="T11">
        <v>9314</v>
      </c>
    </row>
    <row r="12" spans="2:21" x14ac:dyDescent="0.2">
      <c r="B12" t="s">
        <v>31</v>
      </c>
      <c r="C12">
        <v>2195156</v>
      </c>
      <c r="D12">
        <v>0</v>
      </c>
      <c r="E12">
        <v>0</v>
      </c>
      <c r="F12" t="s">
        <v>21</v>
      </c>
      <c r="G12">
        <v>388</v>
      </c>
      <c r="H12">
        <v>414.73</v>
      </c>
      <c r="I12">
        <v>89</v>
      </c>
      <c r="J12">
        <v>220.13</v>
      </c>
      <c r="K12">
        <v>48455.56</v>
      </c>
      <c r="L12">
        <v>916</v>
      </c>
      <c r="M12">
        <v>56</v>
      </c>
      <c r="N12">
        <v>2.6</v>
      </c>
      <c r="O12">
        <v>5293</v>
      </c>
      <c r="P12">
        <v>395</v>
      </c>
      <c r="Q12">
        <v>1509</v>
      </c>
      <c r="R12">
        <v>135</v>
      </c>
      <c r="S12">
        <v>44</v>
      </c>
      <c r="T12">
        <v>5293</v>
      </c>
    </row>
    <row r="13" spans="2:21" x14ac:dyDescent="0.2">
      <c r="B13" t="s">
        <v>32</v>
      </c>
      <c r="C13">
        <v>1997450</v>
      </c>
      <c r="D13">
        <v>0</v>
      </c>
      <c r="E13">
        <v>0</v>
      </c>
      <c r="F13" t="s">
        <v>21</v>
      </c>
      <c r="G13">
        <v>361</v>
      </c>
      <c r="H13">
        <v>377.16</v>
      </c>
      <c r="I13">
        <v>93</v>
      </c>
      <c r="J13">
        <v>177.63</v>
      </c>
      <c r="K13">
        <v>31551.25</v>
      </c>
      <c r="L13">
        <v>819</v>
      </c>
      <c r="M13">
        <v>59</v>
      </c>
      <c r="N13">
        <v>2.36</v>
      </c>
      <c r="O13">
        <v>5296</v>
      </c>
      <c r="P13">
        <v>528</v>
      </c>
      <c r="Q13">
        <v>1513</v>
      </c>
      <c r="R13">
        <v>135</v>
      </c>
      <c r="S13">
        <v>45</v>
      </c>
      <c r="T13">
        <v>5296</v>
      </c>
    </row>
    <row r="14" spans="2:21" x14ac:dyDescent="0.2">
      <c r="B14" t="s">
        <v>33</v>
      </c>
      <c r="C14">
        <v>1550956</v>
      </c>
      <c r="D14">
        <v>0</v>
      </c>
      <c r="E14">
        <v>0</v>
      </c>
      <c r="F14" t="s">
        <v>21</v>
      </c>
      <c r="G14">
        <v>273</v>
      </c>
      <c r="H14">
        <v>290.88</v>
      </c>
      <c r="I14">
        <v>216</v>
      </c>
      <c r="J14">
        <v>134.34</v>
      </c>
      <c r="K14">
        <v>18048.259999999998</v>
      </c>
      <c r="L14">
        <v>582</v>
      </c>
      <c r="M14">
        <v>62</v>
      </c>
      <c r="N14">
        <v>1.83</v>
      </c>
      <c r="O14">
        <v>5332</v>
      </c>
      <c r="P14">
        <v>662</v>
      </c>
      <c r="Q14">
        <v>1518</v>
      </c>
      <c r="R14">
        <v>136</v>
      </c>
      <c r="S14">
        <v>44</v>
      </c>
      <c r="T14">
        <v>5332</v>
      </c>
    </row>
    <row r="15" spans="2:21" x14ac:dyDescent="0.2">
      <c r="B15" t="s">
        <v>34</v>
      </c>
      <c r="C15">
        <v>1041768</v>
      </c>
      <c r="D15">
        <v>0</v>
      </c>
      <c r="E15">
        <v>0</v>
      </c>
      <c r="F15" t="s">
        <v>21</v>
      </c>
      <c r="G15">
        <v>193</v>
      </c>
      <c r="H15">
        <v>196.71</v>
      </c>
      <c r="I15">
        <v>142</v>
      </c>
      <c r="J15">
        <v>73.069999999999993</v>
      </c>
      <c r="K15">
        <v>5339.6</v>
      </c>
      <c r="L15">
        <v>361</v>
      </c>
      <c r="M15">
        <v>58</v>
      </c>
      <c r="N15">
        <v>1.23</v>
      </c>
      <c r="O15">
        <v>5296</v>
      </c>
      <c r="P15">
        <v>795</v>
      </c>
      <c r="Q15">
        <v>1522</v>
      </c>
      <c r="R15">
        <v>135</v>
      </c>
      <c r="S15">
        <v>45</v>
      </c>
      <c r="T15">
        <v>5296</v>
      </c>
    </row>
    <row r="16" spans="2:21" x14ac:dyDescent="0.2">
      <c r="B16" t="s">
        <v>35</v>
      </c>
      <c r="C16">
        <v>868552</v>
      </c>
      <c r="D16">
        <v>0</v>
      </c>
      <c r="E16">
        <v>0</v>
      </c>
      <c r="F16" t="s">
        <v>21</v>
      </c>
      <c r="G16">
        <v>162</v>
      </c>
      <c r="H16">
        <v>164.09</v>
      </c>
      <c r="I16">
        <v>143</v>
      </c>
      <c r="J16">
        <v>49.88</v>
      </c>
      <c r="K16">
        <v>2487.96</v>
      </c>
      <c r="L16">
        <v>286</v>
      </c>
      <c r="M16">
        <v>63</v>
      </c>
      <c r="N16">
        <v>1.03</v>
      </c>
      <c r="O16">
        <v>5293</v>
      </c>
      <c r="P16">
        <v>928</v>
      </c>
      <c r="Q16">
        <v>1527</v>
      </c>
      <c r="R16">
        <v>135</v>
      </c>
      <c r="S16">
        <v>44</v>
      </c>
      <c r="T16">
        <v>5293</v>
      </c>
    </row>
    <row r="17" spans="2:20" x14ac:dyDescent="0.2">
      <c r="B17" t="s">
        <v>36</v>
      </c>
      <c r="C17">
        <v>655613</v>
      </c>
      <c r="D17">
        <v>0</v>
      </c>
      <c r="E17">
        <v>0</v>
      </c>
      <c r="F17" t="s">
        <v>21</v>
      </c>
      <c r="G17">
        <v>125</v>
      </c>
      <c r="H17">
        <v>123.86</v>
      </c>
      <c r="I17">
        <v>133</v>
      </c>
      <c r="J17">
        <v>24.44</v>
      </c>
      <c r="K17">
        <v>597.1</v>
      </c>
      <c r="L17">
        <v>190</v>
      </c>
      <c r="M17">
        <v>58</v>
      </c>
      <c r="N17">
        <v>0.78</v>
      </c>
      <c r="O17">
        <v>5293</v>
      </c>
      <c r="P17">
        <v>1061</v>
      </c>
      <c r="Q17">
        <v>1531</v>
      </c>
      <c r="R17">
        <v>135</v>
      </c>
      <c r="S17">
        <v>44</v>
      </c>
      <c r="T17">
        <v>5293</v>
      </c>
    </row>
    <row r="18" spans="2:20" x14ac:dyDescent="0.2">
      <c r="B18" t="s">
        <v>37</v>
      </c>
      <c r="C18">
        <v>659531</v>
      </c>
      <c r="D18">
        <v>0</v>
      </c>
      <c r="E18">
        <v>0</v>
      </c>
      <c r="F18" t="s">
        <v>21</v>
      </c>
      <c r="G18">
        <v>125</v>
      </c>
      <c r="H18">
        <v>124.53</v>
      </c>
      <c r="I18">
        <v>116</v>
      </c>
      <c r="J18">
        <v>24.27</v>
      </c>
      <c r="K18">
        <v>589.02</v>
      </c>
      <c r="L18">
        <v>192</v>
      </c>
      <c r="M18">
        <v>54</v>
      </c>
      <c r="N18">
        <v>0.78</v>
      </c>
      <c r="O18">
        <v>5296</v>
      </c>
      <c r="P18">
        <v>1194</v>
      </c>
      <c r="Q18">
        <v>1535</v>
      </c>
      <c r="R18">
        <v>135</v>
      </c>
      <c r="S18">
        <v>45</v>
      </c>
      <c r="T18">
        <v>5296</v>
      </c>
    </row>
    <row r="19" spans="2:20" x14ac:dyDescent="0.2">
      <c r="B19" t="s">
        <v>38</v>
      </c>
      <c r="C19">
        <v>588886</v>
      </c>
      <c r="D19">
        <v>0</v>
      </c>
      <c r="E19">
        <v>0</v>
      </c>
      <c r="F19" t="s">
        <v>21</v>
      </c>
      <c r="G19">
        <v>108</v>
      </c>
      <c r="H19">
        <v>110.44</v>
      </c>
      <c r="I19">
        <v>111</v>
      </c>
      <c r="J19">
        <v>21.91</v>
      </c>
      <c r="K19">
        <v>480.15</v>
      </c>
      <c r="L19">
        <v>306</v>
      </c>
      <c r="M19">
        <v>51</v>
      </c>
      <c r="N19">
        <v>0.7</v>
      </c>
      <c r="O19">
        <v>5332</v>
      </c>
      <c r="P19">
        <v>1328</v>
      </c>
      <c r="Q19">
        <v>1540</v>
      </c>
      <c r="R19">
        <v>136</v>
      </c>
      <c r="S19">
        <v>44</v>
      </c>
      <c r="T19">
        <v>5332</v>
      </c>
    </row>
    <row r="20" spans="2:20" x14ac:dyDescent="0.2">
      <c r="B20" t="s">
        <v>39</v>
      </c>
      <c r="C20">
        <v>556903</v>
      </c>
      <c r="D20">
        <v>0</v>
      </c>
      <c r="E20">
        <v>0</v>
      </c>
      <c r="F20" t="s">
        <v>21</v>
      </c>
      <c r="G20">
        <v>106</v>
      </c>
      <c r="H20">
        <v>105.16</v>
      </c>
      <c r="I20">
        <v>119</v>
      </c>
      <c r="J20">
        <v>18.29</v>
      </c>
      <c r="K20">
        <v>334.64</v>
      </c>
      <c r="L20">
        <v>165</v>
      </c>
      <c r="M20">
        <v>49</v>
      </c>
      <c r="N20">
        <v>0.66</v>
      </c>
      <c r="O20">
        <v>5296</v>
      </c>
      <c r="P20">
        <v>1461</v>
      </c>
      <c r="Q20">
        <v>1544</v>
      </c>
      <c r="R20">
        <v>135</v>
      </c>
      <c r="S20">
        <v>45</v>
      </c>
      <c r="T20">
        <v>5296</v>
      </c>
    </row>
    <row r="21" spans="2:20" x14ac:dyDescent="0.2">
      <c r="B21" t="s">
        <v>40</v>
      </c>
      <c r="C21">
        <v>535033</v>
      </c>
      <c r="D21">
        <v>0</v>
      </c>
      <c r="E21">
        <v>0</v>
      </c>
      <c r="F21" t="s">
        <v>21</v>
      </c>
      <c r="G21">
        <v>102</v>
      </c>
      <c r="H21">
        <v>101.08</v>
      </c>
      <c r="I21">
        <v>103</v>
      </c>
      <c r="J21">
        <v>16.22</v>
      </c>
      <c r="K21">
        <v>263.24</v>
      </c>
      <c r="L21">
        <v>145</v>
      </c>
      <c r="M21">
        <v>53</v>
      </c>
      <c r="N21">
        <v>0.63</v>
      </c>
      <c r="O21">
        <v>5293</v>
      </c>
      <c r="P21">
        <v>1594</v>
      </c>
      <c r="Q21">
        <v>1549</v>
      </c>
      <c r="R21">
        <v>135</v>
      </c>
      <c r="S21">
        <v>44</v>
      </c>
      <c r="T21">
        <v>5293</v>
      </c>
    </row>
    <row r="22" spans="2:20" x14ac:dyDescent="0.2">
      <c r="B22" t="s">
        <v>41</v>
      </c>
      <c r="C22">
        <v>1651083</v>
      </c>
      <c r="D22">
        <v>0</v>
      </c>
      <c r="E22">
        <v>0</v>
      </c>
      <c r="F22" t="s">
        <v>21</v>
      </c>
      <c r="G22">
        <v>193</v>
      </c>
      <c r="H22">
        <v>219.97</v>
      </c>
      <c r="I22">
        <v>147</v>
      </c>
      <c r="J22">
        <v>102.07</v>
      </c>
      <c r="K22">
        <v>10418.370000000001</v>
      </c>
      <c r="L22">
        <v>514</v>
      </c>
      <c r="M22">
        <v>47</v>
      </c>
      <c r="N22">
        <v>1.95</v>
      </c>
      <c r="O22">
        <v>7506</v>
      </c>
      <c r="P22">
        <v>389</v>
      </c>
      <c r="Q22">
        <v>1565</v>
      </c>
      <c r="R22">
        <v>134</v>
      </c>
      <c r="S22">
        <v>60</v>
      </c>
      <c r="T22">
        <v>7506</v>
      </c>
    </row>
    <row r="23" spans="2:20" x14ac:dyDescent="0.2">
      <c r="B23" t="s">
        <v>42</v>
      </c>
      <c r="C23">
        <v>1682861</v>
      </c>
      <c r="D23">
        <v>0</v>
      </c>
      <c r="E23">
        <v>0</v>
      </c>
      <c r="F23" t="s">
        <v>21</v>
      </c>
      <c r="G23">
        <v>201</v>
      </c>
      <c r="H23">
        <v>222.51</v>
      </c>
      <c r="I23">
        <v>149</v>
      </c>
      <c r="J23">
        <v>94.54</v>
      </c>
      <c r="K23">
        <v>8937.8799999999992</v>
      </c>
      <c r="L23">
        <v>490</v>
      </c>
      <c r="M23">
        <v>61</v>
      </c>
      <c r="N23">
        <v>1.99</v>
      </c>
      <c r="O23">
        <v>7563</v>
      </c>
      <c r="P23">
        <v>523</v>
      </c>
      <c r="Q23">
        <v>1569</v>
      </c>
      <c r="R23">
        <v>135</v>
      </c>
      <c r="S23">
        <v>60</v>
      </c>
      <c r="T23">
        <v>7563</v>
      </c>
    </row>
    <row r="24" spans="2:20" x14ac:dyDescent="0.2">
      <c r="B24" t="s">
        <v>43</v>
      </c>
      <c r="C24">
        <v>1596209</v>
      </c>
      <c r="D24">
        <v>0</v>
      </c>
      <c r="E24">
        <v>0</v>
      </c>
      <c r="F24" t="s">
        <v>21</v>
      </c>
      <c r="G24">
        <v>195</v>
      </c>
      <c r="H24">
        <v>212.66</v>
      </c>
      <c r="I24">
        <v>146</v>
      </c>
      <c r="J24">
        <v>88.91</v>
      </c>
      <c r="K24">
        <v>7905.16</v>
      </c>
      <c r="L24">
        <v>449</v>
      </c>
      <c r="M24">
        <v>57</v>
      </c>
      <c r="N24">
        <v>1.89</v>
      </c>
      <c r="O24">
        <v>7506</v>
      </c>
      <c r="P24">
        <v>658</v>
      </c>
      <c r="Q24">
        <v>1572</v>
      </c>
      <c r="R24">
        <v>134</v>
      </c>
      <c r="S24">
        <v>59</v>
      </c>
      <c r="T24">
        <v>7506</v>
      </c>
    </row>
    <row r="25" spans="2:20" x14ac:dyDescent="0.2">
      <c r="B25" t="s">
        <v>44</v>
      </c>
      <c r="C25">
        <v>1445274</v>
      </c>
      <c r="D25">
        <v>0</v>
      </c>
      <c r="E25">
        <v>0</v>
      </c>
      <c r="F25" t="s">
        <v>21</v>
      </c>
      <c r="G25">
        <v>176</v>
      </c>
      <c r="H25">
        <v>191.1</v>
      </c>
      <c r="I25">
        <v>140</v>
      </c>
      <c r="J25">
        <v>75.930000000000007</v>
      </c>
      <c r="K25">
        <v>5765.25</v>
      </c>
      <c r="L25">
        <v>385</v>
      </c>
      <c r="M25">
        <v>62</v>
      </c>
      <c r="N25">
        <v>1.71</v>
      </c>
      <c r="O25">
        <v>7563</v>
      </c>
      <c r="P25">
        <v>792</v>
      </c>
      <c r="Q25">
        <v>1576</v>
      </c>
      <c r="R25">
        <v>135</v>
      </c>
      <c r="S25">
        <v>60</v>
      </c>
      <c r="T25">
        <v>7563</v>
      </c>
    </row>
    <row r="26" spans="2:20" x14ac:dyDescent="0.2">
      <c r="B26" t="s">
        <v>45</v>
      </c>
      <c r="C26">
        <v>1355448</v>
      </c>
      <c r="D26">
        <v>0</v>
      </c>
      <c r="E26">
        <v>0</v>
      </c>
      <c r="F26" t="s">
        <v>21</v>
      </c>
      <c r="G26">
        <v>166</v>
      </c>
      <c r="H26">
        <v>180.58</v>
      </c>
      <c r="I26">
        <v>143</v>
      </c>
      <c r="J26">
        <v>67.5</v>
      </c>
      <c r="K26">
        <v>4556.74</v>
      </c>
      <c r="L26">
        <v>373</v>
      </c>
      <c r="M26">
        <v>64</v>
      </c>
      <c r="N26">
        <v>1.6</v>
      </c>
      <c r="O26">
        <v>7506</v>
      </c>
      <c r="P26">
        <v>927</v>
      </c>
      <c r="Q26">
        <v>1580</v>
      </c>
      <c r="R26">
        <v>134</v>
      </c>
      <c r="S26">
        <v>60</v>
      </c>
      <c r="T26">
        <v>7506</v>
      </c>
    </row>
    <row r="27" spans="2:20" x14ac:dyDescent="0.2">
      <c r="B27" t="s">
        <v>46</v>
      </c>
      <c r="C27">
        <v>1138847</v>
      </c>
      <c r="D27">
        <v>0</v>
      </c>
      <c r="E27">
        <v>0</v>
      </c>
      <c r="F27" t="s">
        <v>21</v>
      </c>
      <c r="G27">
        <v>144</v>
      </c>
      <c r="H27">
        <v>151.72</v>
      </c>
      <c r="I27">
        <v>121</v>
      </c>
      <c r="J27">
        <v>46.66</v>
      </c>
      <c r="K27">
        <v>2177.19</v>
      </c>
      <c r="L27">
        <v>273</v>
      </c>
      <c r="M27">
        <v>65</v>
      </c>
      <c r="N27">
        <v>1.35</v>
      </c>
      <c r="O27">
        <v>7506</v>
      </c>
      <c r="P27">
        <v>1061</v>
      </c>
      <c r="Q27">
        <v>1584</v>
      </c>
      <c r="R27">
        <v>134</v>
      </c>
      <c r="S27">
        <v>60</v>
      </c>
      <c r="T27">
        <v>7506</v>
      </c>
    </row>
    <row r="28" spans="2:20" x14ac:dyDescent="0.2">
      <c r="B28" t="s">
        <v>47</v>
      </c>
      <c r="C28">
        <v>1150810</v>
      </c>
      <c r="D28">
        <v>0</v>
      </c>
      <c r="E28">
        <v>0</v>
      </c>
      <c r="F28" t="s">
        <v>21</v>
      </c>
      <c r="G28">
        <v>143</v>
      </c>
      <c r="H28">
        <v>152.16</v>
      </c>
      <c r="I28">
        <v>126</v>
      </c>
      <c r="J28">
        <v>50.84</v>
      </c>
      <c r="K28">
        <v>2584.39</v>
      </c>
      <c r="L28">
        <v>288</v>
      </c>
      <c r="M28">
        <v>60</v>
      </c>
      <c r="N28">
        <v>1.36</v>
      </c>
      <c r="O28">
        <v>7563</v>
      </c>
      <c r="P28">
        <v>1195</v>
      </c>
      <c r="Q28">
        <v>1588</v>
      </c>
      <c r="R28">
        <v>135</v>
      </c>
      <c r="S28">
        <v>60</v>
      </c>
      <c r="T28">
        <v>7563</v>
      </c>
    </row>
    <row r="29" spans="2:20" x14ac:dyDescent="0.2">
      <c r="B29" t="s">
        <v>48</v>
      </c>
      <c r="C29">
        <v>964053</v>
      </c>
      <c r="D29">
        <v>0</v>
      </c>
      <c r="E29">
        <v>0</v>
      </c>
      <c r="F29" t="s">
        <v>21</v>
      </c>
      <c r="G29">
        <v>125</v>
      </c>
      <c r="H29">
        <v>128.44</v>
      </c>
      <c r="I29">
        <v>110</v>
      </c>
      <c r="J29">
        <v>33.409999999999997</v>
      </c>
      <c r="K29">
        <v>1116.48</v>
      </c>
      <c r="L29">
        <v>215</v>
      </c>
      <c r="M29">
        <v>53</v>
      </c>
      <c r="N29">
        <v>1.1399999999999999</v>
      </c>
      <c r="O29">
        <v>7506</v>
      </c>
      <c r="P29">
        <v>1330</v>
      </c>
      <c r="Q29">
        <v>1591</v>
      </c>
      <c r="R29">
        <v>134</v>
      </c>
      <c r="S29">
        <v>59</v>
      </c>
      <c r="T29">
        <v>7506</v>
      </c>
    </row>
    <row r="30" spans="2:20" x14ac:dyDescent="0.2">
      <c r="B30" t="s">
        <v>49</v>
      </c>
      <c r="C30">
        <v>861221</v>
      </c>
      <c r="D30">
        <v>0</v>
      </c>
      <c r="E30">
        <v>0</v>
      </c>
      <c r="F30" t="s">
        <v>21</v>
      </c>
      <c r="G30">
        <v>113</v>
      </c>
      <c r="H30">
        <v>113.87</v>
      </c>
      <c r="I30">
        <v>114</v>
      </c>
      <c r="J30">
        <v>24.6</v>
      </c>
      <c r="K30">
        <v>605.30999999999995</v>
      </c>
      <c r="L30">
        <v>187</v>
      </c>
      <c r="M30">
        <v>53</v>
      </c>
      <c r="N30">
        <v>1.02</v>
      </c>
      <c r="O30">
        <v>7563</v>
      </c>
      <c r="P30">
        <v>1464</v>
      </c>
      <c r="Q30">
        <v>1595</v>
      </c>
      <c r="R30">
        <v>135</v>
      </c>
      <c r="S30">
        <v>60</v>
      </c>
      <c r="T30">
        <v>7563</v>
      </c>
    </row>
    <row r="31" spans="2:20" x14ac:dyDescent="0.2">
      <c r="B31" t="s">
        <v>50</v>
      </c>
      <c r="C31">
        <v>780869</v>
      </c>
      <c r="D31">
        <v>0</v>
      </c>
      <c r="E31">
        <v>0</v>
      </c>
      <c r="F31" t="s">
        <v>21</v>
      </c>
      <c r="G31">
        <v>105</v>
      </c>
      <c r="H31">
        <v>104.03</v>
      </c>
      <c r="I31">
        <v>107</v>
      </c>
      <c r="J31">
        <v>16.79</v>
      </c>
      <c r="K31">
        <v>281.85000000000002</v>
      </c>
      <c r="L31">
        <v>156</v>
      </c>
      <c r="M31">
        <v>55</v>
      </c>
      <c r="N31">
        <v>0.92</v>
      </c>
      <c r="O31">
        <v>7506</v>
      </c>
      <c r="P31">
        <v>1599</v>
      </c>
      <c r="Q31">
        <v>1599</v>
      </c>
      <c r="R31">
        <v>134</v>
      </c>
      <c r="S31">
        <v>60</v>
      </c>
      <c r="T31">
        <v>7506</v>
      </c>
    </row>
    <row r="32" spans="2:20" x14ac:dyDescent="0.2">
      <c r="B32" t="s">
        <v>51</v>
      </c>
      <c r="C32">
        <v>2514092</v>
      </c>
      <c r="D32">
        <v>0</v>
      </c>
      <c r="E32">
        <v>0</v>
      </c>
      <c r="F32" t="s">
        <v>21</v>
      </c>
      <c r="G32">
        <v>181</v>
      </c>
      <c r="H32">
        <v>280.08999999999997</v>
      </c>
      <c r="I32">
        <v>97</v>
      </c>
      <c r="J32">
        <v>227.08</v>
      </c>
      <c r="K32">
        <v>51563.42</v>
      </c>
      <c r="L32">
        <v>1062</v>
      </c>
      <c r="M32">
        <v>57</v>
      </c>
      <c r="N32">
        <v>2.97</v>
      </c>
      <c r="O32">
        <v>8976</v>
      </c>
      <c r="P32">
        <v>396</v>
      </c>
      <c r="Q32">
        <v>1652</v>
      </c>
      <c r="R32">
        <v>132</v>
      </c>
      <c r="S32">
        <v>71</v>
      </c>
      <c r="T32">
        <v>8976</v>
      </c>
    </row>
    <row r="33" spans="2:20" x14ac:dyDescent="0.2">
      <c r="B33" t="s">
        <v>52</v>
      </c>
      <c r="C33">
        <v>2473424</v>
      </c>
      <c r="D33">
        <v>0</v>
      </c>
      <c r="E33">
        <v>0</v>
      </c>
      <c r="F33" t="s">
        <v>21</v>
      </c>
      <c r="G33">
        <v>196.5</v>
      </c>
      <c r="H33">
        <v>275.56</v>
      </c>
      <c r="I33">
        <v>100</v>
      </c>
      <c r="J33">
        <v>195.68</v>
      </c>
      <c r="K33">
        <v>38289.870000000003</v>
      </c>
      <c r="L33">
        <v>840</v>
      </c>
      <c r="M33">
        <v>61</v>
      </c>
      <c r="N33">
        <v>2.93</v>
      </c>
      <c r="O33">
        <v>8976</v>
      </c>
      <c r="P33">
        <v>528</v>
      </c>
      <c r="Q33">
        <v>1655</v>
      </c>
      <c r="R33">
        <v>132</v>
      </c>
      <c r="S33">
        <v>70</v>
      </c>
      <c r="T33">
        <v>8976</v>
      </c>
    </row>
    <row r="34" spans="2:20" x14ac:dyDescent="0.2">
      <c r="B34" t="s">
        <v>53</v>
      </c>
      <c r="C34">
        <v>2437188</v>
      </c>
      <c r="D34">
        <v>0</v>
      </c>
      <c r="E34">
        <v>0</v>
      </c>
      <c r="F34" t="s">
        <v>21</v>
      </c>
      <c r="G34">
        <v>200</v>
      </c>
      <c r="H34">
        <v>273.52999999999997</v>
      </c>
      <c r="I34">
        <v>106</v>
      </c>
      <c r="J34">
        <v>190.54</v>
      </c>
      <c r="K34">
        <v>36304.93</v>
      </c>
      <c r="L34">
        <v>827</v>
      </c>
      <c r="M34">
        <v>63</v>
      </c>
      <c r="N34">
        <v>2.88</v>
      </c>
      <c r="O34">
        <v>8910</v>
      </c>
      <c r="P34">
        <v>659</v>
      </c>
      <c r="Q34">
        <v>1657</v>
      </c>
      <c r="R34">
        <v>131</v>
      </c>
      <c r="S34">
        <v>71</v>
      </c>
      <c r="T34">
        <v>8910</v>
      </c>
    </row>
    <row r="35" spans="2:20" x14ac:dyDescent="0.2">
      <c r="B35" t="s">
        <v>54</v>
      </c>
      <c r="C35">
        <v>2336457</v>
      </c>
      <c r="D35">
        <v>0</v>
      </c>
      <c r="E35">
        <v>0</v>
      </c>
      <c r="F35" t="s">
        <v>21</v>
      </c>
      <c r="G35">
        <v>194</v>
      </c>
      <c r="H35">
        <v>260.3</v>
      </c>
      <c r="I35">
        <v>99</v>
      </c>
      <c r="J35">
        <v>178.98</v>
      </c>
      <c r="K35">
        <v>32032.92</v>
      </c>
      <c r="L35">
        <v>752</v>
      </c>
      <c r="M35">
        <v>59</v>
      </c>
      <c r="N35">
        <v>2.76</v>
      </c>
      <c r="O35">
        <v>8976</v>
      </c>
      <c r="P35">
        <v>791</v>
      </c>
      <c r="Q35">
        <v>1660</v>
      </c>
      <c r="R35">
        <v>132</v>
      </c>
      <c r="S35">
        <v>70</v>
      </c>
      <c r="T35">
        <v>8976</v>
      </c>
    </row>
    <row r="36" spans="2:20" x14ac:dyDescent="0.2">
      <c r="B36" t="s">
        <v>55</v>
      </c>
      <c r="C36">
        <v>2337200</v>
      </c>
      <c r="D36">
        <v>0</v>
      </c>
      <c r="E36">
        <v>0</v>
      </c>
      <c r="F36" t="s">
        <v>21</v>
      </c>
      <c r="G36">
        <v>190</v>
      </c>
      <c r="H36">
        <v>260.38</v>
      </c>
      <c r="I36">
        <v>113</v>
      </c>
      <c r="J36">
        <v>205.97</v>
      </c>
      <c r="K36">
        <v>42424.45</v>
      </c>
      <c r="L36">
        <v>3431</v>
      </c>
      <c r="M36">
        <v>69</v>
      </c>
      <c r="N36">
        <v>2.76</v>
      </c>
      <c r="O36">
        <v>8976</v>
      </c>
      <c r="P36">
        <v>923</v>
      </c>
      <c r="Q36">
        <v>1662</v>
      </c>
      <c r="R36">
        <v>132</v>
      </c>
      <c r="S36">
        <v>71</v>
      </c>
      <c r="T36">
        <v>8976</v>
      </c>
    </row>
    <row r="37" spans="2:20" x14ac:dyDescent="0.2">
      <c r="B37" t="s">
        <v>56</v>
      </c>
      <c r="C37">
        <v>2019477</v>
      </c>
      <c r="D37">
        <v>0</v>
      </c>
      <c r="E37">
        <v>0</v>
      </c>
      <c r="F37" t="s">
        <v>21</v>
      </c>
      <c r="G37">
        <v>171</v>
      </c>
      <c r="H37">
        <v>224.99</v>
      </c>
      <c r="I37">
        <v>97</v>
      </c>
      <c r="J37">
        <v>139.72999999999999</v>
      </c>
      <c r="K37">
        <v>19523.3</v>
      </c>
      <c r="L37">
        <v>615</v>
      </c>
      <c r="M37">
        <v>64</v>
      </c>
      <c r="N37">
        <v>2.39</v>
      </c>
      <c r="O37">
        <v>8976</v>
      </c>
      <c r="P37">
        <v>1055</v>
      </c>
      <c r="Q37">
        <v>1665</v>
      </c>
      <c r="R37">
        <v>132</v>
      </c>
      <c r="S37">
        <v>71</v>
      </c>
      <c r="T37">
        <v>8976</v>
      </c>
    </row>
    <row r="38" spans="2:20" x14ac:dyDescent="0.2">
      <c r="B38" t="s">
        <v>57</v>
      </c>
      <c r="C38">
        <v>2048812</v>
      </c>
      <c r="D38">
        <v>0</v>
      </c>
      <c r="E38">
        <v>0</v>
      </c>
      <c r="F38" t="s">
        <v>21</v>
      </c>
      <c r="G38">
        <v>166</v>
      </c>
      <c r="H38">
        <v>228.25</v>
      </c>
      <c r="I38">
        <v>108</v>
      </c>
      <c r="J38">
        <v>152.59</v>
      </c>
      <c r="K38">
        <v>23283.01</v>
      </c>
      <c r="L38">
        <v>666</v>
      </c>
      <c r="M38">
        <v>56</v>
      </c>
      <c r="N38">
        <v>2.42</v>
      </c>
      <c r="O38">
        <v>8976</v>
      </c>
      <c r="P38">
        <v>1187</v>
      </c>
      <c r="Q38">
        <v>1668</v>
      </c>
      <c r="R38">
        <v>132</v>
      </c>
      <c r="S38">
        <v>70</v>
      </c>
      <c r="T38">
        <v>8976</v>
      </c>
    </row>
    <row r="39" spans="2:20" x14ac:dyDescent="0.2">
      <c r="B39" t="s">
        <v>58</v>
      </c>
      <c r="C39">
        <v>1726176</v>
      </c>
      <c r="D39">
        <v>0</v>
      </c>
      <c r="E39">
        <v>0</v>
      </c>
      <c r="F39" t="s">
        <v>21</v>
      </c>
      <c r="G39">
        <v>142</v>
      </c>
      <c r="H39">
        <v>193.73</v>
      </c>
      <c r="I39">
        <v>117</v>
      </c>
      <c r="J39">
        <v>116.04</v>
      </c>
      <c r="K39">
        <v>13465.56</v>
      </c>
      <c r="L39">
        <v>516</v>
      </c>
      <c r="M39">
        <v>65</v>
      </c>
      <c r="N39">
        <v>2.04</v>
      </c>
      <c r="O39">
        <v>8910</v>
      </c>
      <c r="P39">
        <v>1318</v>
      </c>
      <c r="Q39">
        <v>1670</v>
      </c>
      <c r="R39">
        <v>131</v>
      </c>
      <c r="S39">
        <v>71</v>
      </c>
      <c r="T39">
        <v>8910</v>
      </c>
    </row>
    <row r="40" spans="2:20" x14ac:dyDescent="0.2">
      <c r="B40" t="s">
        <v>59</v>
      </c>
      <c r="C40">
        <v>1449341</v>
      </c>
      <c r="D40">
        <v>0</v>
      </c>
      <c r="E40">
        <v>0</v>
      </c>
      <c r="F40" t="s">
        <v>21</v>
      </c>
      <c r="G40">
        <v>124</v>
      </c>
      <c r="H40">
        <v>161.47</v>
      </c>
      <c r="I40">
        <v>99</v>
      </c>
      <c r="J40">
        <v>86.91</v>
      </c>
      <c r="K40">
        <v>7552.59</v>
      </c>
      <c r="L40">
        <v>426</v>
      </c>
      <c r="M40">
        <v>60</v>
      </c>
      <c r="N40">
        <v>1.71</v>
      </c>
      <c r="O40">
        <v>8976</v>
      </c>
      <c r="P40">
        <v>1450</v>
      </c>
      <c r="Q40">
        <v>1673</v>
      </c>
      <c r="R40">
        <v>132</v>
      </c>
      <c r="S40">
        <v>70</v>
      </c>
      <c r="T40">
        <v>8976</v>
      </c>
    </row>
    <row r="41" spans="2:20" x14ac:dyDescent="0.2">
      <c r="B41" t="s">
        <v>60</v>
      </c>
      <c r="C41">
        <v>2334529</v>
      </c>
      <c r="D41">
        <v>0</v>
      </c>
      <c r="E41">
        <v>0</v>
      </c>
      <c r="F41" t="s">
        <v>21</v>
      </c>
      <c r="G41">
        <v>116</v>
      </c>
      <c r="H41">
        <v>260.08999999999997</v>
      </c>
      <c r="I41">
        <v>98</v>
      </c>
      <c r="J41">
        <v>1692.87</v>
      </c>
      <c r="K41">
        <v>2865812.53</v>
      </c>
      <c r="L41">
        <v>38960</v>
      </c>
      <c r="M41">
        <v>59</v>
      </c>
      <c r="N41">
        <v>2.76</v>
      </c>
      <c r="O41">
        <v>8976</v>
      </c>
      <c r="P41">
        <v>1582</v>
      </c>
      <c r="Q41">
        <v>1675</v>
      </c>
      <c r="R41">
        <v>132</v>
      </c>
      <c r="S41">
        <v>71</v>
      </c>
      <c r="T41">
        <v>8976</v>
      </c>
    </row>
    <row r="42" spans="2:20" x14ac:dyDescent="0.2">
      <c r="B42" t="s">
        <v>61</v>
      </c>
      <c r="C42">
        <v>2546891</v>
      </c>
      <c r="D42">
        <v>0</v>
      </c>
      <c r="E42">
        <v>0</v>
      </c>
      <c r="F42" t="s">
        <v>21</v>
      </c>
      <c r="G42">
        <v>127</v>
      </c>
      <c r="H42">
        <v>192.07</v>
      </c>
      <c r="I42">
        <v>89</v>
      </c>
      <c r="J42">
        <v>148.47</v>
      </c>
      <c r="K42">
        <v>22043.58</v>
      </c>
      <c r="L42">
        <v>774</v>
      </c>
      <c r="M42">
        <v>49</v>
      </c>
      <c r="N42">
        <v>3.01</v>
      </c>
      <c r="O42">
        <v>13260</v>
      </c>
      <c r="P42">
        <v>405</v>
      </c>
      <c r="Q42">
        <v>1770</v>
      </c>
      <c r="R42">
        <v>130</v>
      </c>
      <c r="S42">
        <v>103</v>
      </c>
      <c r="T42">
        <v>13260</v>
      </c>
    </row>
    <row r="43" spans="2:20" x14ac:dyDescent="0.2">
      <c r="B43" t="s">
        <v>62</v>
      </c>
      <c r="C43">
        <v>2506373</v>
      </c>
      <c r="D43">
        <v>0</v>
      </c>
      <c r="E43">
        <v>0</v>
      </c>
      <c r="F43" t="s">
        <v>21</v>
      </c>
      <c r="G43">
        <v>134</v>
      </c>
      <c r="H43">
        <v>189.02</v>
      </c>
      <c r="I43">
        <v>88</v>
      </c>
      <c r="J43">
        <v>129.79</v>
      </c>
      <c r="K43">
        <v>16846.7</v>
      </c>
      <c r="L43">
        <v>648</v>
      </c>
      <c r="M43">
        <v>50</v>
      </c>
      <c r="N43">
        <v>2.96</v>
      </c>
      <c r="O43">
        <v>13260</v>
      </c>
      <c r="P43">
        <v>535</v>
      </c>
      <c r="Q43">
        <v>1772</v>
      </c>
      <c r="R43">
        <v>130</v>
      </c>
      <c r="S43">
        <v>104</v>
      </c>
      <c r="T43">
        <v>13260</v>
      </c>
    </row>
    <row r="44" spans="2:20" x14ac:dyDescent="0.2">
      <c r="B44" t="s">
        <v>63</v>
      </c>
      <c r="C44">
        <v>2500730</v>
      </c>
      <c r="D44">
        <v>0</v>
      </c>
      <c r="E44">
        <v>0</v>
      </c>
      <c r="F44" t="s">
        <v>21</v>
      </c>
      <c r="G44">
        <v>128</v>
      </c>
      <c r="H44">
        <v>188.59</v>
      </c>
      <c r="I44">
        <v>86</v>
      </c>
      <c r="J44">
        <v>135.53</v>
      </c>
      <c r="K44">
        <v>18368.650000000001</v>
      </c>
      <c r="L44">
        <v>646</v>
      </c>
      <c r="M44">
        <v>49</v>
      </c>
      <c r="N44">
        <v>2.96</v>
      </c>
      <c r="O44">
        <v>13260</v>
      </c>
      <c r="P44">
        <v>665</v>
      </c>
      <c r="Q44">
        <v>1773</v>
      </c>
      <c r="R44">
        <v>130</v>
      </c>
      <c r="S44">
        <v>103</v>
      </c>
      <c r="T44">
        <v>13260</v>
      </c>
    </row>
    <row r="45" spans="2:20" x14ac:dyDescent="0.2">
      <c r="B45" t="s">
        <v>64</v>
      </c>
      <c r="C45">
        <v>2427881</v>
      </c>
      <c r="D45">
        <v>0</v>
      </c>
      <c r="E45">
        <v>0</v>
      </c>
      <c r="F45" t="s">
        <v>21</v>
      </c>
      <c r="G45">
        <v>124</v>
      </c>
      <c r="H45">
        <v>183.1</v>
      </c>
      <c r="I45">
        <v>81</v>
      </c>
      <c r="J45">
        <v>131.97999999999999</v>
      </c>
      <c r="K45">
        <v>17419.22</v>
      </c>
      <c r="L45">
        <v>623</v>
      </c>
      <c r="M45">
        <v>42</v>
      </c>
      <c r="N45">
        <v>2.87</v>
      </c>
      <c r="O45">
        <v>13260</v>
      </c>
      <c r="P45">
        <v>795</v>
      </c>
      <c r="Q45">
        <v>1775</v>
      </c>
      <c r="R45">
        <v>130</v>
      </c>
      <c r="S45">
        <v>104</v>
      </c>
      <c r="T45">
        <v>13260</v>
      </c>
    </row>
    <row r="46" spans="2:20" x14ac:dyDescent="0.2">
      <c r="B46" t="s">
        <v>65</v>
      </c>
      <c r="C46">
        <v>2440988</v>
      </c>
      <c r="D46">
        <v>0</v>
      </c>
      <c r="E46">
        <v>0</v>
      </c>
      <c r="F46" t="s">
        <v>21</v>
      </c>
      <c r="G46">
        <v>126</v>
      </c>
      <c r="H46">
        <v>184.09</v>
      </c>
      <c r="I46">
        <v>86</v>
      </c>
      <c r="J46">
        <v>130.6</v>
      </c>
      <c r="K46">
        <v>17056.509999999998</v>
      </c>
      <c r="L46">
        <v>589</v>
      </c>
      <c r="M46">
        <v>51</v>
      </c>
      <c r="N46">
        <v>2.89</v>
      </c>
      <c r="O46">
        <v>13260</v>
      </c>
      <c r="P46">
        <v>925</v>
      </c>
      <c r="Q46">
        <v>1776</v>
      </c>
      <c r="R46">
        <v>130</v>
      </c>
      <c r="S46">
        <v>103</v>
      </c>
      <c r="T46">
        <v>13260</v>
      </c>
    </row>
    <row r="47" spans="2:20" x14ac:dyDescent="0.2">
      <c r="B47" t="s">
        <v>66</v>
      </c>
      <c r="C47">
        <v>2360008</v>
      </c>
      <c r="D47">
        <v>0</v>
      </c>
      <c r="E47">
        <v>0</v>
      </c>
      <c r="F47" t="s">
        <v>21</v>
      </c>
      <c r="G47">
        <v>125</v>
      </c>
      <c r="H47">
        <v>177.98</v>
      </c>
      <c r="I47">
        <v>84</v>
      </c>
      <c r="J47">
        <v>120.74</v>
      </c>
      <c r="K47">
        <v>14578.72</v>
      </c>
      <c r="L47">
        <v>564</v>
      </c>
      <c r="M47">
        <v>54</v>
      </c>
      <c r="N47">
        <v>2.79</v>
      </c>
      <c r="O47">
        <v>13260</v>
      </c>
      <c r="P47">
        <v>1055</v>
      </c>
      <c r="Q47">
        <v>1777</v>
      </c>
      <c r="R47">
        <v>130</v>
      </c>
      <c r="S47">
        <v>103</v>
      </c>
      <c r="T47">
        <v>13260</v>
      </c>
    </row>
    <row r="48" spans="2:20" x14ac:dyDescent="0.2">
      <c r="B48" t="s">
        <v>67</v>
      </c>
      <c r="C48">
        <v>2425087</v>
      </c>
      <c r="D48">
        <v>0</v>
      </c>
      <c r="E48">
        <v>0</v>
      </c>
      <c r="F48" t="s">
        <v>21</v>
      </c>
      <c r="G48">
        <v>125</v>
      </c>
      <c r="H48">
        <v>182.89</v>
      </c>
      <c r="I48">
        <v>96</v>
      </c>
      <c r="J48">
        <v>129.03</v>
      </c>
      <c r="K48">
        <v>16648.34</v>
      </c>
      <c r="L48">
        <v>588</v>
      </c>
      <c r="M48">
        <v>55</v>
      </c>
      <c r="N48">
        <v>2.87</v>
      </c>
      <c r="O48">
        <v>13260</v>
      </c>
      <c r="P48">
        <v>1185</v>
      </c>
      <c r="Q48">
        <v>1779</v>
      </c>
      <c r="R48">
        <v>130</v>
      </c>
      <c r="S48">
        <v>104</v>
      </c>
      <c r="T48">
        <v>13260</v>
      </c>
    </row>
    <row r="49" spans="2:20" x14ac:dyDescent="0.2">
      <c r="B49" t="s">
        <v>68</v>
      </c>
      <c r="C49">
        <v>2485600</v>
      </c>
      <c r="D49">
        <v>0</v>
      </c>
      <c r="E49">
        <v>0</v>
      </c>
      <c r="F49" t="s">
        <v>21</v>
      </c>
      <c r="G49">
        <v>124</v>
      </c>
      <c r="H49">
        <v>187.45</v>
      </c>
      <c r="I49">
        <v>91</v>
      </c>
      <c r="J49">
        <v>133.76</v>
      </c>
      <c r="K49">
        <v>17890.75</v>
      </c>
      <c r="L49">
        <v>600</v>
      </c>
      <c r="M49">
        <v>46</v>
      </c>
      <c r="N49">
        <v>2.94</v>
      </c>
      <c r="O49">
        <v>13260</v>
      </c>
      <c r="P49">
        <v>1315</v>
      </c>
      <c r="Q49">
        <v>1780</v>
      </c>
      <c r="R49">
        <v>130</v>
      </c>
      <c r="S49">
        <v>103</v>
      </c>
      <c r="T49">
        <v>13260</v>
      </c>
    </row>
    <row r="50" spans="2:20" x14ac:dyDescent="0.2">
      <c r="B50" t="s">
        <v>69</v>
      </c>
      <c r="C50">
        <v>2469805</v>
      </c>
      <c r="D50">
        <v>0</v>
      </c>
      <c r="E50">
        <v>0</v>
      </c>
      <c r="F50" t="s">
        <v>21</v>
      </c>
      <c r="G50">
        <v>126</v>
      </c>
      <c r="H50">
        <v>186.26</v>
      </c>
      <c r="I50">
        <v>94</v>
      </c>
      <c r="J50">
        <v>129.80000000000001</v>
      </c>
      <c r="K50">
        <v>16848.849999999999</v>
      </c>
      <c r="L50">
        <v>614</v>
      </c>
      <c r="M50">
        <v>49</v>
      </c>
      <c r="N50">
        <v>2.92</v>
      </c>
      <c r="O50">
        <v>13260</v>
      </c>
      <c r="P50">
        <v>1445</v>
      </c>
      <c r="Q50">
        <v>1782</v>
      </c>
      <c r="R50">
        <v>130</v>
      </c>
      <c r="S50">
        <v>104</v>
      </c>
      <c r="T50">
        <v>13260</v>
      </c>
    </row>
    <row r="51" spans="2:20" x14ac:dyDescent="0.2">
      <c r="B51" t="s">
        <v>70</v>
      </c>
      <c r="C51">
        <v>2585816</v>
      </c>
      <c r="D51">
        <v>0</v>
      </c>
      <c r="E51">
        <v>0</v>
      </c>
      <c r="F51" t="s">
        <v>21</v>
      </c>
      <c r="G51">
        <v>122</v>
      </c>
      <c r="H51">
        <v>195.01</v>
      </c>
      <c r="I51">
        <v>94</v>
      </c>
      <c r="J51">
        <v>156.83000000000001</v>
      </c>
      <c r="K51">
        <v>24594.2</v>
      </c>
      <c r="L51">
        <v>801</v>
      </c>
      <c r="M51">
        <v>56</v>
      </c>
      <c r="N51">
        <v>3.06</v>
      </c>
      <c r="O51">
        <v>13260</v>
      </c>
      <c r="P51">
        <v>1575</v>
      </c>
      <c r="Q51">
        <v>1783</v>
      </c>
      <c r="R51">
        <v>130</v>
      </c>
      <c r="S51">
        <v>103</v>
      </c>
      <c r="T51">
        <v>13260</v>
      </c>
    </row>
    <row r="52" spans="2:20" x14ac:dyDescent="0.2">
      <c r="B52">
        <v>6</v>
      </c>
      <c r="C52">
        <v>837018</v>
      </c>
      <c r="D52">
        <v>0</v>
      </c>
      <c r="E52">
        <v>0</v>
      </c>
      <c r="F52" t="s">
        <v>21</v>
      </c>
      <c r="G52">
        <v>72</v>
      </c>
      <c r="H52">
        <v>72.06</v>
      </c>
      <c r="I52">
        <v>71</v>
      </c>
      <c r="J52">
        <v>8.65</v>
      </c>
      <c r="K52">
        <v>74.8</v>
      </c>
      <c r="L52">
        <v>106</v>
      </c>
      <c r="M52">
        <v>41</v>
      </c>
      <c r="N52">
        <v>0.99</v>
      </c>
      <c r="O52">
        <v>11616</v>
      </c>
      <c r="P52">
        <v>392</v>
      </c>
      <c r="Q52">
        <v>1173</v>
      </c>
      <c r="R52">
        <v>132</v>
      </c>
      <c r="S52">
        <v>88</v>
      </c>
      <c r="T52">
        <v>11616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3"/>
  <sheetViews>
    <sheetView tabSelected="1" topLeftCell="A2" workbookViewId="0">
      <selection activeCell="G24" sqref="G24:G3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3110004</v>
      </c>
      <c r="D3">
        <v>9314</v>
      </c>
      <c r="F3">
        <f>C3-D3*$C$53/$D$53</f>
        <v>2438861.9845041321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2410156</v>
      </c>
      <c r="D4">
        <v>9244</v>
      </c>
      <c r="F4">
        <f t="shared" ref="F4:F53" si="0">C4-D4*$C$53/$D$53</f>
        <v>1744057.9979338842</v>
      </c>
      <c r="G4">
        <f t="shared" ref="G4:G12" si="1">F4/$F$3</f>
        <v>0.71511139581294714</v>
      </c>
      <c r="H4">
        <f t="shared" ref="H4:H52" si="2">$G$3-G4</f>
        <v>0.28488860418705286</v>
      </c>
    </row>
    <row r="5" spans="1:8" x14ac:dyDescent="0.2">
      <c r="B5" t="s">
        <v>23</v>
      </c>
      <c r="C5">
        <v>1587984</v>
      </c>
      <c r="D5">
        <v>9313</v>
      </c>
      <c r="F5">
        <f t="shared" si="0"/>
        <v>916914.04183884303</v>
      </c>
      <c r="G5">
        <f t="shared" si="1"/>
        <v>0.37595979094539433</v>
      </c>
      <c r="H5">
        <f t="shared" si="2"/>
        <v>0.62404020905460567</v>
      </c>
    </row>
    <row r="6" spans="1:8" x14ac:dyDescent="0.2">
      <c r="B6" t="s">
        <v>24</v>
      </c>
      <c r="C6">
        <v>1102861</v>
      </c>
      <c r="D6">
        <v>9244</v>
      </c>
      <c r="F6">
        <f t="shared" si="0"/>
        <v>436762.99793388427</v>
      </c>
      <c r="G6">
        <f t="shared" si="1"/>
        <v>0.17908475375357769</v>
      </c>
      <c r="H6">
        <f t="shared" si="2"/>
        <v>0.82091524624642231</v>
      </c>
    </row>
    <row r="7" spans="1:8" x14ac:dyDescent="0.2">
      <c r="B7" t="s">
        <v>25</v>
      </c>
      <c r="C7">
        <v>1020805</v>
      </c>
      <c r="D7">
        <v>9314</v>
      </c>
      <c r="F7">
        <f t="shared" si="0"/>
        <v>349662.98450413218</v>
      </c>
      <c r="G7">
        <f t="shared" si="1"/>
        <v>0.14337137022340585</v>
      </c>
      <c r="H7">
        <f t="shared" si="2"/>
        <v>0.85662862977659415</v>
      </c>
    </row>
    <row r="8" spans="1:8" x14ac:dyDescent="0.2">
      <c r="B8" t="s">
        <v>26</v>
      </c>
      <c r="C8">
        <v>994340</v>
      </c>
      <c r="D8">
        <v>9314</v>
      </c>
      <c r="F8">
        <f t="shared" si="0"/>
        <v>323197.98450413218</v>
      </c>
      <c r="G8">
        <f t="shared" si="1"/>
        <v>0.13251999767007916</v>
      </c>
      <c r="H8">
        <f t="shared" si="2"/>
        <v>0.86748000232992084</v>
      </c>
    </row>
    <row r="9" spans="1:8" x14ac:dyDescent="0.2">
      <c r="B9" t="s">
        <v>27</v>
      </c>
      <c r="C9">
        <v>965022</v>
      </c>
      <c r="D9">
        <v>9244</v>
      </c>
      <c r="F9">
        <f t="shared" si="0"/>
        <v>298923.99793388427</v>
      </c>
      <c r="G9">
        <f t="shared" si="1"/>
        <v>0.12256700044248765</v>
      </c>
      <c r="H9">
        <f t="shared" si="2"/>
        <v>0.87743299955751231</v>
      </c>
    </row>
    <row r="10" spans="1:8" x14ac:dyDescent="0.2">
      <c r="B10" t="s">
        <v>28</v>
      </c>
      <c r="C10">
        <v>966722</v>
      </c>
      <c r="D10">
        <v>9313</v>
      </c>
      <c r="F10">
        <f t="shared" si="0"/>
        <v>295652.04183884303</v>
      </c>
      <c r="G10">
        <f t="shared" si="1"/>
        <v>0.12122540911184641</v>
      </c>
      <c r="H10">
        <f t="shared" si="2"/>
        <v>0.87877459088815357</v>
      </c>
    </row>
    <row r="11" spans="1:8" x14ac:dyDescent="0.2">
      <c r="B11" t="s">
        <v>29</v>
      </c>
      <c r="C11">
        <v>930353</v>
      </c>
      <c r="D11">
        <v>9244</v>
      </c>
      <c r="F11">
        <f t="shared" si="0"/>
        <v>264254.99793388427</v>
      </c>
      <c r="G11">
        <f t="shared" si="1"/>
        <v>0.10835176390172502</v>
      </c>
      <c r="H11">
        <f t="shared" si="2"/>
        <v>0.89164823609827493</v>
      </c>
    </row>
    <row r="12" spans="1:8" x14ac:dyDescent="0.2">
      <c r="B12" t="s">
        <v>30</v>
      </c>
      <c r="C12">
        <v>923434</v>
      </c>
      <c r="D12">
        <v>9314</v>
      </c>
      <c r="F12">
        <f t="shared" si="0"/>
        <v>252291.98450413218</v>
      </c>
      <c r="G12">
        <f t="shared" si="1"/>
        <v>0.10344660177866852</v>
      </c>
      <c r="H12">
        <f t="shared" si="2"/>
        <v>0.89655339822133151</v>
      </c>
    </row>
    <row r="13" spans="1:8" x14ac:dyDescent="0.2">
      <c r="A13" t="s">
        <v>75</v>
      </c>
      <c r="B13" t="s">
        <v>31</v>
      </c>
      <c r="C13">
        <v>2195156</v>
      </c>
      <c r="D13">
        <v>5293</v>
      </c>
      <c r="F13">
        <f t="shared" si="0"/>
        <v>1813756.5273760331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1997450</v>
      </c>
      <c r="D14">
        <v>5296</v>
      </c>
      <c r="F14">
        <f t="shared" si="0"/>
        <v>1615834.3553719008</v>
      </c>
      <c r="G14">
        <f t="shared" ref="G14:G22" si="3">F14/$F$13</f>
        <v>0.89087721035498246</v>
      </c>
      <c r="H14">
        <f t="shared" si="2"/>
        <v>0.10912278964501754</v>
      </c>
    </row>
    <row r="15" spans="1:8" x14ac:dyDescent="0.2">
      <c r="B15" t="s">
        <v>33</v>
      </c>
      <c r="C15">
        <v>1550956</v>
      </c>
      <c r="D15">
        <v>5332</v>
      </c>
      <c r="F15">
        <f t="shared" si="0"/>
        <v>1166746.2913223142</v>
      </c>
      <c r="G15">
        <f t="shared" si="3"/>
        <v>0.64327613641189729</v>
      </c>
      <c r="H15">
        <f t="shared" si="2"/>
        <v>0.35672386358810271</v>
      </c>
    </row>
    <row r="16" spans="1:8" x14ac:dyDescent="0.2">
      <c r="B16" t="s">
        <v>34</v>
      </c>
      <c r="C16">
        <v>1041768</v>
      </c>
      <c r="D16">
        <v>5296</v>
      </c>
      <c r="F16">
        <f t="shared" si="0"/>
        <v>660152.35537190083</v>
      </c>
      <c r="G16">
        <f t="shared" si="3"/>
        <v>0.36396966484081805</v>
      </c>
      <c r="H16">
        <f t="shared" si="2"/>
        <v>0.63603033515918195</v>
      </c>
    </row>
    <row r="17" spans="1:8" x14ac:dyDescent="0.2">
      <c r="B17" t="s">
        <v>35</v>
      </c>
      <c r="C17">
        <v>868552</v>
      </c>
      <c r="D17">
        <v>5293</v>
      </c>
      <c r="F17">
        <f t="shared" si="0"/>
        <v>487152.52737603307</v>
      </c>
      <c r="G17">
        <f t="shared" si="3"/>
        <v>0.26858760810680476</v>
      </c>
      <c r="H17">
        <f t="shared" si="2"/>
        <v>0.73141239189319518</v>
      </c>
    </row>
    <row r="18" spans="1:8" x14ac:dyDescent="0.2">
      <c r="B18" t="s">
        <v>36</v>
      </c>
      <c r="C18">
        <v>655613</v>
      </c>
      <c r="D18">
        <v>5293</v>
      </c>
      <c r="F18">
        <f t="shared" si="0"/>
        <v>274213.52737603307</v>
      </c>
      <c r="G18">
        <f t="shared" si="3"/>
        <v>0.15118541173370087</v>
      </c>
      <c r="H18">
        <f t="shared" si="2"/>
        <v>0.84881458826629919</v>
      </c>
    </row>
    <row r="19" spans="1:8" x14ac:dyDescent="0.2">
      <c r="B19" t="s">
        <v>37</v>
      </c>
      <c r="C19">
        <v>659531</v>
      </c>
      <c r="D19">
        <v>5296</v>
      </c>
      <c r="F19">
        <f t="shared" si="0"/>
        <v>277915.35537190083</v>
      </c>
      <c r="G19">
        <f t="shared" si="3"/>
        <v>0.1532263846757656</v>
      </c>
      <c r="H19">
        <f t="shared" si="2"/>
        <v>0.84677361532423445</v>
      </c>
    </row>
    <row r="20" spans="1:8" x14ac:dyDescent="0.2">
      <c r="B20" t="s">
        <v>38</v>
      </c>
      <c r="C20">
        <v>588886</v>
      </c>
      <c r="D20">
        <v>5332</v>
      </c>
      <c r="F20">
        <f t="shared" si="0"/>
        <v>204676.29132231406</v>
      </c>
      <c r="G20">
        <f t="shared" si="3"/>
        <v>0.11284661873466548</v>
      </c>
      <c r="H20">
        <f t="shared" si="2"/>
        <v>0.8871533812653345</v>
      </c>
    </row>
    <row r="21" spans="1:8" x14ac:dyDescent="0.2">
      <c r="B21" t="s">
        <v>39</v>
      </c>
      <c r="C21">
        <v>556903</v>
      </c>
      <c r="D21">
        <v>5296</v>
      </c>
      <c r="F21">
        <f t="shared" si="0"/>
        <v>175287.35537190083</v>
      </c>
      <c r="G21">
        <f t="shared" si="3"/>
        <v>9.6643266461728231E-2</v>
      </c>
      <c r="H21">
        <f t="shared" si="2"/>
        <v>0.90335673353827173</v>
      </c>
    </row>
    <row r="22" spans="1:8" x14ac:dyDescent="0.2">
      <c r="B22" t="s">
        <v>40</v>
      </c>
      <c r="C22">
        <v>535033</v>
      </c>
      <c r="D22">
        <v>5293</v>
      </c>
      <c r="F22">
        <f t="shared" si="0"/>
        <v>153633.52737603307</v>
      </c>
      <c r="G22">
        <f t="shared" si="3"/>
        <v>8.4704603433347889E-2</v>
      </c>
      <c r="H22">
        <f t="shared" si="2"/>
        <v>0.91529539656665215</v>
      </c>
    </row>
    <row r="23" spans="1:8" x14ac:dyDescent="0.2">
      <c r="A23" t="s">
        <v>76</v>
      </c>
      <c r="B23" t="s">
        <v>41</v>
      </c>
      <c r="C23">
        <v>1651083</v>
      </c>
      <c r="D23">
        <v>7506</v>
      </c>
      <c r="F23">
        <f t="shared" si="0"/>
        <v>1110220.6456611571</v>
      </c>
      <c r="G23">
        <f>F23/$F$24</f>
        <v>0.97568244872346988</v>
      </c>
      <c r="H23">
        <f t="shared" si="2"/>
        <v>2.4317551276530125E-2</v>
      </c>
    </row>
    <row r="24" spans="1:8" x14ac:dyDescent="0.2">
      <c r="B24" t="s">
        <v>42</v>
      </c>
      <c r="C24">
        <v>1682861</v>
      </c>
      <c r="D24">
        <v>7563</v>
      </c>
      <c r="F24">
        <f t="shared" si="0"/>
        <v>1137891.3775826446</v>
      </c>
      <c r="G24">
        <f t="shared" ref="G24:G32" si="4">F24/$F$24</f>
        <v>1</v>
      </c>
      <c r="H24">
        <f t="shared" si="2"/>
        <v>0</v>
      </c>
    </row>
    <row r="25" spans="1:8" x14ac:dyDescent="0.2">
      <c r="B25" t="s">
        <v>43</v>
      </c>
      <c r="C25">
        <v>1596209</v>
      </c>
      <c r="D25">
        <v>7506</v>
      </c>
      <c r="F25">
        <f t="shared" si="0"/>
        <v>1055346.6456611571</v>
      </c>
      <c r="G25">
        <f t="shared" si="4"/>
        <v>0.92745816204632214</v>
      </c>
      <c r="H25">
        <f t="shared" si="2"/>
        <v>7.2541837953677857E-2</v>
      </c>
    </row>
    <row r="26" spans="1:8" x14ac:dyDescent="0.2">
      <c r="B26" t="s">
        <v>44</v>
      </c>
      <c r="C26">
        <v>1445274</v>
      </c>
      <c r="D26">
        <v>7563</v>
      </c>
      <c r="F26">
        <f t="shared" si="0"/>
        <v>900304.37758264458</v>
      </c>
      <c r="G26">
        <f t="shared" si="4"/>
        <v>0.79120414770631819</v>
      </c>
      <c r="H26">
        <f t="shared" si="2"/>
        <v>0.20879585229368181</v>
      </c>
    </row>
    <row r="27" spans="1:8" x14ac:dyDescent="0.2">
      <c r="B27" t="s">
        <v>45</v>
      </c>
      <c r="C27">
        <v>1355448</v>
      </c>
      <c r="D27">
        <v>7506</v>
      </c>
      <c r="F27">
        <f t="shared" si="0"/>
        <v>814585.64566115697</v>
      </c>
      <c r="G27">
        <f t="shared" si="4"/>
        <v>0.71587293981581646</v>
      </c>
      <c r="H27">
        <f t="shared" si="2"/>
        <v>0.28412706018418354</v>
      </c>
    </row>
    <row r="28" spans="1:8" x14ac:dyDescent="0.2">
      <c r="B28" t="s">
        <v>46</v>
      </c>
      <c r="C28">
        <v>1138847</v>
      </c>
      <c r="D28">
        <v>7506</v>
      </c>
      <c r="F28">
        <f t="shared" si="0"/>
        <v>597984.64566115697</v>
      </c>
      <c r="G28">
        <f t="shared" si="4"/>
        <v>0.52551997268098249</v>
      </c>
      <c r="H28">
        <f t="shared" si="2"/>
        <v>0.47448002731901751</v>
      </c>
    </row>
    <row r="29" spans="1:8" x14ac:dyDescent="0.2">
      <c r="B29" t="s">
        <v>47</v>
      </c>
      <c r="C29">
        <v>1150810</v>
      </c>
      <c r="D29">
        <v>7563</v>
      </c>
      <c r="F29">
        <f t="shared" si="0"/>
        <v>605840.37758264458</v>
      </c>
      <c r="G29">
        <f t="shared" si="4"/>
        <v>0.53242373526874065</v>
      </c>
      <c r="H29">
        <f t="shared" si="2"/>
        <v>0.46757626473125935</v>
      </c>
    </row>
    <row r="30" spans="1:8" x14ac:dyDescent="0.2">
      <c r="B30" t="s">
        <v>48</v>
      </c>
      <c r="C30">
        <v>964053</v>
      </c>
      <c r="D30">
        <v>7506</v>
      </c>
      <c r="F30">
        <f t="shared" si="0"/>
        <v>423190.64566115697</v>
      </c>
      <c r="G30">
        <f t="shared" si="4"/>
        <v>0.37190777081041798</v>
      </c>
      <c r="H30">
        <f t="shared" si="2"/>
        <v>0.62809222918958207</v>
      </c>
    </row>
    <row r="31" spans="1:8" x14ac:dyDescent="0.2">
      <c r="B31" t="s">
        <v>49</v>
      </c>
      <c r="C31">
        <v>861221</v>
      </c>
      <c r="D31">
        <v>7563</v>
      </c>
      <c r="F31">
        <f t="shared" si="0"/>
        <v>316251.37758264458</v>
      </c>
      <c r="G31">
        <f t="shared" si="4"/>
        <v>0.27792756304603894</v>
      </c>
      <c r="H31">
        <f t="shared" si="2"/>
        <v>0.72207243695396106</v>
      </c>
    </row>
    <row r="32" spans="1:8" x14ac:dyDescent="0.2">
      <c r="B32" t="s">
        <v>50</v>
      </c>
      <c r="C32">
        <v>780869</v>
      </c>
      <c r="D32">
        <v>7506</v>
      </c>
      <c r="F32">
        <f t="shared" si="0"/>
        <v>240006.64566115697</v>
      </c>
      <c r="G32">
        <f t="shared" si="4"/>
        <v>0.21092228167773897</v>
      </c>
      <c r="H32">
        <f t="shared" si="2"/>
        <v>0.78907771832226103</v>
      </c>
    </row>
    <row r="33" spans="1:8" x14ac:dyDescent="0.2">
      <c r="A33" t="s">
        <v>77</v>
      </c>
      <c r="B33" t="s">
        <v>51</v>
      </c>
      <c r="C33">
        <v>2514092</v>
      </c>
      <c r="D33">
        <v>8976</v>
      </c>
      <c r="F33">
        <f t="shared" si="0"/>
        <v>1867305.3636363638</v>
      </c>
      <c r="G33">
        <f>F33/$F$33</f>
        <v>1</v>
      </c>
      <c r="H33">
        <f>$G$3-G33</f>
        <v>0</v>
      </c>
    </row>
    <row r="34" spans="1:8" x14ac:dyDescent="0.2">
      <c r="B34" t="s">
        <v>52</v>
      </c>
      <c r="C34">
        <v>2473424</v>
      </c>
      <c r="D34">
        <v>8976</v>
      </c>
      <c r="F34">
        <f t="shared" si="0"/>
        <v>1826637.3636363638</v>
      </c>
      <c r="G34">
        <f t="shared" ref="G34:G41" si="5">F34/$F$33</f>
        <v>0.97822102330343885</v>
      </c>
      <c r="H34">
        <f t="shared" si="2"/>
        <v>2.1778976696561148E-2</v>
      </c>
    </row>
    <row r="35" spans="1:8" x14ac:dyDescent="0.2">
      <c r="B35" t="s">
        <v>53</v>
      </c>
      <c r="C35">
        <v>2437188</v>
      </c>
      <c r="D35">
        <v>8910</v>
      </c>
      <c r="F35">
        <f t="shared" si="0"/>
        <v>1795157.1477272727</v>
      </c>
      <c r="G35">
        <f t="shared" si="5"/>
        <v>0.96136239025812542</v>
      </c>
      <c r="H35">
        <f t="shared" si="2"/>
        <v>3.8637609741874579E-2</v>
      </c>
    </row>
    <row r="36" spans="1:8" x14ac:dyDescent="0.2">
      <c r="B36" t="s">
        <v>54</v>
      </c>
      <c r="C36">
        <v>2336457</v>
      </c>
      <c r="D36">
        <v>8976</v>
      </c>
      <c r="F36">
        <f t="shared" si="0"/>
        <v>1689670.3636363638</v>
      </c>
      <c r="G36">
        <f t="shared" si="5"/>
        <v>0.90487094212910302</v>
      </c>
      <c r="H36">
        <f t="shared" si="2"/>
        <v>9.5129057870896983E-2</v>
      </c>
    </row>
    <row r="37" spans="1:8" x14ac:dyDescent="0.2">
      <c r="B37" t="s">
        <v>55</v>
      </c>
      <c r="C37">
        <v>2337200</v>
      </c>
      <c r="D37">
        <v>8976</v>
      </c>
      <c r="F37">
        <f t="shared" si="0"/>
        <v>1690413.3636363638</v>
      </c>
      <c r="G37">
        <f t="shared" si="5"/>
        <v>0.9052688416984338</v>
      </c>
      <c r="H37">
        <f t="shared" si="2"/>
        <v>9.4731158301566198E-2</v>
      </c>
    </row>
    <row r="38" spans="1:8" x14ac:dyDescent="0.2">
      <c r="B38" t="s">
        <v>56</v>
      </c>
      <c r="C38">
        <v>2019477</v>
      </c>
      <c r="D38">
        <v>8976</v>
      </c>
      <c r="F38">
        <f t="shared" si="0"/>
        <v>1372690.3636363638</v>
      </c>
      <c r="G38">
        <f t="shared" si="5"/>
        <v>0.73511831024959207</v>
      </c>
      <c r="H38">
        <f t="shared" si="2"/>
        <v>0.26488168975040793</v>
      </c>
    </row>
    <row r="39" spans="1:8" x14ac:dyDescent="0.2">
      <c r="B39" t="s">
        <v>57</v>
      </c>
      <c r="C39">
        <v>2048812</v>
      </c>
      <c r="D39">
        <v>8976</v>
      </c>
      <c r="F39">
        <f t="shared" si="0"/>
        <v>1402025.3636363638</v>
      </c>
      <c r="G39">
        <f t="shared" si="5"/>
        <v>0.75082811356899848</v>
      </c>
      <c r="H39">
        <f t="shared" si="2"/>
        <v>0.24917188643100152</v>
      </c>
    </row>
    <row r="40" spans="1:8" x14ac:dyDescent="0.2">
      <c r="B40" t="s">
        <v>58</v>
      </c>
      <c r="C40">
        <v>1726176</v>
      </c>
      <c r="D40">
        <v>8910</v>
      </c>
      <c r="F40">
        <f t="shared" si="0"/>
        <v>1084145.1477272727</v>
      </c>
      <c r="G40">
        <f t="shared" si="5"/>
        <v>0.58059338811945782</v>
      </c>
      <c r="H40">
        <f t="shared" si="2"/>
        <v>0.41940661188054218</v>
      </c>
    </row>
    <row r="41" spans="1:8" x14ac:dyDescent="0.2">
      <c r="B41" t="s">
        <v>59</v>
      </c>
      <c r="C41">
        <v>1449341</v>
      </c>
      <c r="D41">
        <v>8976</v>
      </c>
      <c r="F41">
        <f t="shared" si="0"/>
        <v>802554.36363636365</v>
      </c>
      <c r="G41">
        <f t="shared" si="5"/>
        <v>0.4297927801554004</v>
      </c>
      <c r="H41">
        <f t="shared" si="2"/>
        <v>0.57020721984459954</v>
      </c>
    </row>
    <row r="42" spans="1:8" x14ac:dyDescent="0.2">
      <c r="B42" t="s">
        <v>60</v>
      </c>
      <c r="C42">
        <v>2334529</v>
      </c>
      <c r="D42">
        <v>8976</v>
      </c>
      <c r="F42">
        <f t="shared" si="0"/>
        <v>1687742.3636363638</v>
      </c>
      <c r="G42">
        <f>F42/$F$33</f>
        <v>0.90383843826682875</v>
      </c>
      <c r="H42">
        <f t="shared" si="2"/>
        <v>9.6161561733171252E-2</v>
      </c>
    </row>
    <row r="43" spans="1:8" x14ac:dyDescent="0.2">
      <c r="A43" t="s">
        <v>78</v>
      </c>
      <c r="B43" t="s">
        <v>61</v>
      </c>
      <c r="C43">
        <v>2546891</v>
      </c>
      <c r="D43">
        <v>13260</v>
      </c>
      <c r="F43">
        <f t="shared" si="0"/>
        <v>1591410.7417355371</v>
      </c>
      <c r="G43">
        <f>F43/$F$52</f>
        <v>0.97612454968412621</v>
      </c>
      <c r="H43">
        <f t="shared" si="2"/>
        <v>2.3875450315873792E-2</v>
      </c>
    </row>
    <row r="44" spans="1:8" x14ac:dyDescent="0.2">
      <c r="B44" t="s">
        <v>62</v>
      </c>
      <c r="C44">
        <v>2506373</v>
      </c>
      <c r="D44">
        <v>13260</v>
      </c>
      <c r="F44">
        <f t="shared" si="0"/>
        <v>1550892.7417355371</v>
      </c>
      <c r="G44">
        <f t="shared" ref="G44:G52" si="6">F44/$F$52</f>
        <v>0.95127200001428491</v>
      </c>
      <c r="H44">
        <f t="shared" si="2"/>
        <v>4.8727999985715087E-2</v>
      </c>
    </row>
    <row r="45" spans="1:8" x14ac:dyDescent="0.2">
      <c r="B45" t="s">
        <v>63</v>
      </c>
      <c r="C45">
        <v>2500730</v>
      </c>
      <c r="D45">
        <v>13260</v>
      </c>
      <c r="F45">
        <f t="shared" si="0"/>
        <v>1545249.7417355371</v>
      </c>
      <c r="G45">
        <f t="shared" si="6"/>
        <v>0.94781074976039992</v>
      </c>
      <c r="H45">
        <f t="shared" si="2"/>
        <v>5.2189250239600082E-2</v>
      </c>
    </row>
    <row r="46" spans="1:8" x14ac:dyDescent="0.2">
      <c r="B46" t="s">
        <v>64</v>
      </c>
      <c r="C46">
        <v>2427881</v>
      </c>
      <c r="D46">
        <v>13260</v>
      </c>
      <c r="F46">
        <f t="shared" si="0"/>
        <v>1472400.7417355371</v>
      </c>
      <c r="G46">
        <f t="shared" si="6"/>
        <v>0.90312731546210612</v>
      </c>
      <c r="H46">
        <f t="shared" si="2"/>
        <v>9.6872684537893883E-2</v>
      </c>
    </row>
    <row r="47" spans="1:8" x14ac:dyDescent="0.2">
      <c r="B47" t="s">
        <v>65</v>
      </c>
      <c r="C47">
        <v>2440988</v>
      </c>
      <c r="D47">
        <v>13260</v>
      </c>
      <c r="F47">
        <f t="shared" si="0"/>
        <v>1485507.7417355371</v>
      </c>
      <c r="G47">
        <f t="shared" si="6"/>
        <v>0.91116676381895023</v>
      </c>
      <c r="H47">
        <f t="shared" si="2"/>
        <v>8.8833236181049768E-2</v>
      </c>
    </row>
    <row r="48" spans="1:8" x14ac:dyDescent="0.2">
      <c r="B48" t="s">
        <v>66</v>
      </c>
      <c r="C48">
        <v>2360008</v>
      </c>
      <c r="D48">
        <v>13260</v>
      </c>
      <c r="F48">
        <f t="shared" si="0"/>
        <v>1404527.7417355371</v>
      </c>
      <c r="G48">
        <f t="shared" si="6"/>
        <v>0.86149601323245162</v>
      </c>
      <c r="H48">
        <f t="shared" si="2"/>
        <v>0.13850398676754838</v>
      </c>
    </row>
    <row r="49" spans="1:8" x14ac:dyDescent="0.2">
      <c r="B49" t="s">
        <v>67</v>
      </c>
      <c r="C49">
        <v>2425087</v>
      </c>
      <c r="D49">
        <v>13260</v>
      </c>
      <c r="F49">
        <f t="shared" si="0"/>
        <v>1469606.7417355371</v>
      </c>
      <c r="G49">
        <f t="shared" si="6"/>
        <v>0.90141355802645928</v>
      </c>
      <c r="H49">
        <f t="shared" si="2"/>
        <v>9.8586441973540717E-2</v>
      </c>
    </row>
    <row r="50" spans="1:8" x14ac:dyDescent="0.2">
      <c r="B50" t="s">
        <v>68</v>
      </c>
      <c r="C50">
        <v>2485600</v>
      </c>
      <c r="D50">
        <v>13260</v>
      </c>
      <c r="F50">
        <f t="shared" si="0"/>
        <v>1530119.7417355371</v>
      </c>
      <c r="G50">
        <f t="shared" si="6"/>
        <v>0.93853045269478219</v>
      </c>
      <c r="H50">
        <f t="shared" si="2"/>
        <v>6.1469547305217809E-2</v>
      </c>
    </row>
    <row r="51" spans="1:8" x14ac:dyDescent="0.2">
      <c r="B51" t="s">
        <v>69</v>
      </c>
      <c r="C51">
        <v>2469805</v>
      </c>
      <c r="D51">
        <v>13260</v>
      </c>
      <c r="F51">
        <f t="shared" si="0"/>
        <v>1514324.7417355371</v>
      </c>
      <c r="G51">
        <f t="shared" si="6"/>
        <v>0.92884226418510396</v>
      </c>
      <c r="H51">
        <f t="shared" si="2"/>
        <v>7.1157735814896039E-2</v>
      </c>
    </row>
    <row r="52" spans="1:8" x14ac:dyDescent="0.2">
      <c r="B52" t="s">
        <v>70</v>
      </c>
      <c r="C52">
        <v>2585816</v>
      </c>
      <c r="D52">
        <v>13260</v>
      </c>
      <c r="F52">
        <f t="shared" si="0"/>
        <v>1630335.7417355371</v>
      </c>
      <c r="G52">
        <f t="shared" si="6"/>
        <v>1</v>
      </c>
      <c r="H52">
        <f t="shared" si="2"/>
        <v>0</v>
      </c>
    </row>
    <row r="53" spans="1:8" x14ac:dyDescent="0.2">
      <c r="A53" t="s">
        <v>2</v>
      </c>
      <c r="B53">
        <v>6</v>
      </c>
      <c r="C53">
        <v>837018</v>
      </c>
      <c r="D53">
        <v>11616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220111 Cy5 ladder EMSA with yCA</vt:lpstr>
      <vt:lpstr>App 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2022-01-11T22:51:18Z</dcterms:created>
  <dcterms:modified xsi:type="dcterms:W3CDTF">2022-01-11T23:22:28Z</dcterms:modified>
</cp:coreProperties>
</file>